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895" activeTab="0"/>
  </bookViews>
  <sheets>
    <sheet name="単位重量" sheetId="1" r:id="rId1"/>
    <sheet name="重量表" sheetId="2" r:id="rId2"/>
  </sheets>
  <definedNames>
    <definedName name="_xlnm.Print_Area" localSheetId="1">'重量表'!$B$2:$I$33</definedName>
    <definedName name="_xlnm.Print_Area" localSheetId="0">'単位重量'!$B$2:$G$10</definedName>
  </definedNames>
  <calcPr fullCalcOnLoad="1"/>
</workbook>
</file>

<file path=xl/sharedStrings.xml><?xml version="1.0" encoding="utf-8"?>
<sst xmlns="http://schemas.openxmlformats.org/spreadsheetml/2006/main" count="71" uniqueCount="43">
  <si>
    <t>単位重量
(kg/m)</t>
  </si>
  <si>
    <t>公称直径
(mm)</t>
  </si>
  <si>
    <t>公称断面積
(cm2)</t>
  </si>
  <si>
    <t>鉄筋本数</t>
  </si>
  <si>
    <t>鉄筋長さ
(m)</t>
  </si>
  <si>
    <t>重量
(t)</t>
  </si>
  <si>
    <t>重量
(kg)</t>
  </si>
  <si>
    <t>鉄筋単位重量・直径・断面積</t>
  </si>
  <si>
    <t>鉄筋重量換算表</t>
  </si>
  <si>
    <t>黄色のカーソルを変更する。</t>
  </si>
  <si>
    <t>D10</t>
  </si>
  <si>
    <t>D13</t>
  </si>
  <si>
    <t>D16</t>
  </si>
  <si>
    <t>D19</t>
  </si>
  <si>
    <t>D22</t>
  </si>
  <si>
    <t>D25</t>
  </si>
  <si>
    <t>D29</t>
  </si>
  <si>
    <t>D32</t>
  </si>
  <si>
    <t>D35</t>
  </si>
  <si>
    <t>D38</t>
  </si>
  <si>
    <r>
      <t>D</t>
    </r>
    <r>
      <rPr>
        <sz val="11"/>
        <rFont val="ＭＳ Ｐ明朝"/>
        <family val="1"/>
      </rPr>
      <t>6</t>
    </r>
  </si>
  <si>
    <r>
      <t>D</t>
    </r>
    <r>
      <rPr>
        <sz val="11"/>
        <rFont val="ＭＳ Ｐ明朝"/>
        <family val="1"/>
      </rPr>
      <t>41</t>
    </r>
  </si>
  <si>
    <r>
      <t>D</t>
    </r>
    <r>
      <rPr>
        <sz val="11"/>
        <rFont val="ＭＳ Ｐ明朝"/>
        <family val="1"/>
      </rPr>
      <t>51</t>
    </r>
  </si>
  <si>
    <t>鉄筋サイズ
D6～D51</t>
  </si>
  <si>
    <t>鉄筋重量表</t>
  </si>
  <si>
    <t>径</t>
  </si>
  <si>
    <t>種別</t>
  </si>
  <si>
    <t>本数</t>
  </si>
  <si>
    <t>備考</t>
  </si>
  <si>
    <t>長さ（ｍ）</t>
  </si>
  <si>
    <t>1本当り重量(t)</t>
  </si>
  <si>
    <t>重量(t)</t>
  </si>
  <si>
    <t>合計</t>
  </si>
  <si>
    <t>D13以下</t>
  </si>
  <si>
    <t>D16～D25</t>
  </si>
  <si>
    <t>D29以上</t>
  </si>
  <si>
    <t>総重量</t>
  </si>
  <si>
    <r>
      <t>D</t>
    </r>
    <r>
      <rPr>
        <sz val="11"/>
        <rFont val="ＭＳ Ｐ明朝"/>
        <family val="1"/>
      </rPr>
      <t>6</t>
    </r>
  </si>
  <si>
    <r>
      <t>D</t>
    </r>
    <r>
      <rPr>
        <sz val="11"/>
        <rFont val="ＭＳ Ｐ明朝"/>
        <family val="1"/>
      </rPr>
      <t>41</t>
    </r>
  </si>
  <si>
    <r>
      <t>D</t>
    </r>
    <r>
      <rPr>
        <sz val="11"/>
        <rFont val="ＭＳ Ｐ明朝"/>
        <family val="1"/>
      </rPr>
      <t>51</t>
    </r>
  </si>
  <si>
    <t>t</t>
  </si>
  <si>
    <t>D41</t>
  </si>
  <si>
    <t>D29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</si>
</sst>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0"/>
    <numFmt numFmtId="179" formatCode="#,##0_ "/>
    <numFmt numFmtId="180" formatCode="0.000_ "/>
    <numFmt numFmtId="181" formatCode="0.0000"/>
  </numFmts>
  <fonts count="9">
    <font>
      <sz val="11"/>
      <name val="ＭＳ Ｐ明朝"/>
      <family val="1"/>
    </font>
    <font>
      <sz val="6"/>
      <name val="ＭＳ Ｐ明朝"/>
      <family val="1"/>
    </font>
    <font>
      <sz val="24"/>
      <name val="MS UI Gothic"/>
      <family val="3"/>
    </font>
    <font>
      <sz val="18"/>
      <name val="MS UI Gothic"/>
      <family val="3"/>
    </font>
    <font>
      <b/>
      <sz val="22"/>
      <name val="MS UI Gothic"/>
      <family val="3"/>
    </font>
    <font>
      <sz val="6"/>
      <name val="ＭＳ Ｐゴシック"/>
      <family val="3"/>
    </font>
    <font>
      <sz val="18"/>
      <color indexed="9"/>
      <name val="MS UI Gothic"/>
      <family val="3"/>
    </font>
    <font>
      <b/>
      <sz val="16"/>
      <color indexed="10"/>
      <name val="ＭＳ Ｐ明朝"/>
      <family val="1"/>
    </font>
    <font>
      <b/>
      <sz val="1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8" fontId="0" fillId="0" borderId="1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78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81" fontId="0" fillId="0" borderId="0" xfId="0" applyNumberFormat="1" applyFont="1" applyAlignment="1">
      <alignment vertical="center"/>
    </xf>
    <xf numFmtId="181" fontId="0" fillId="0" borderId="0" xfId="0" applyNumberFormat="1" applyAlignment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3" borderId="8" xfId="0" applyFont="1" applyFill="1" applyBorder="1" applyAlignment="1" applyProtection="1">
      <alignment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181" fontId="0" fillId="0" borderId="9" xfId="0" applyNumberFormat="1" applyBorder="1" applyAlignment="1" applyProtection="1">
      <alignment vertical="center"/>
      <protection hidden="1"/>
    </xf>
    <xf numFmtId="178" fontId="0" fillId="0" borderId="10" xfId="0" applyNumberFormat="1" applyBorder="1" applyAlignment="1" applyProtection="1">
      <alignment vertical="center"/>
      <protection hidden="1"/>
    </xf>
    <xf numFmtId="178" fontId="0" fillId="0" borderId="11" xfId="0" applyNumberForma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 textRotation="255"/>
      <protection locked="0"/>
    </xf>
    <xf numFmtId="18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8" fontId="0" fillId="0" borderId="0" xfId="0" applyNumberFormat="1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2" max="2" width="2.75390625" style="0" customWidth="1"/>
    <col min="3" max="3" width="17.375" style="0" customWidth="1"/>
    <col min="4" max="4" width="18.125" style="0" customWidth="1"/>
    <col min="5" max="5" width="16.875" style="0" customWidth="1"/>
    <col min="6" max="6" width="19.875" style="0" customWidth="1"/>
    <col min="7" max="7" width="11.00390625" style="0" customWidth="1"/>
    <col min="8" max="9" width="11.00390625" style="0" hidden="1" customWidth="1"/>
    <col min="10" max="16384" width="10.625" style="0" customWidth="1"/>
  </cols>
  <sheetData>
    <row r="2" spans="1:7" ht="36.75" customHeight="1">
      <c r="A2" s="52" t="s">
        <v>9</v>
      </c>
      <c r="B2" s="1"/>
      <c r="C2" s="3" t="s">
        <v>7</v>
      </c>
      <c r="D2" s="1"/>
      <c r="E2" s="1"/>
      <c r="F2" s="1"/>
      <c r="G2" s="1"/>
    </row>
    <row r="3" spans="1:7" ht="51" customHeight="1">
      <c r="A3" s="52"/>
      <c r="B3" s="1"/>
      <c r="C3" s="5" t="s">
        <v>23</v>
      </c>
      <c r="D3" s="5" t="s">
        <v>0</v>
      </c>
      <c r="E3" s="5" t="s">
        <v>1</v>
      </c>
      <c r="F3" s="5" t="s">
        <v>2</v>
      </c>
      <c r="G3" s="1"/>
    </row>
    <row r="4" spans="1:7" ht="51" customHeight="1">
      <c r="A4" s="52"/>
      <c r="B4" s="1"/>
      <c r="C4" s="29" t="s">
        <v>41</v>
      </c>
      <c r="D4" s="45">
        <f ca="1">IF(CELL("type",C4)="b","",INDEX(D16:D28,MATCH(C4,C16:C28,)))</f>
        <v>10.5</v>
      </c>
      <c r="E4" s="45">
        <f ca="1">IF(CELL("type",C4)="b","",INDEX(E16:E28,MATCH(C4,C16:C28,)))</f>
        <v>41.3</v>
      </c>
      <c r="F4" s="45">
        <f ca="1">IF(CELL("type",C4)="b","",INDEX(F16:F28,MATCH(C4,C16:C28,)))</f>
        <v>13.4</v>
      </c>
      <c r="G4" s="1"/>
    </row>
    <row r="5" spans="1:7" ht="6.75" customHeight="1">
      <c r="A5" s="52"/>
      <c r="B5" s="1"/>
      <c r="C5" s="2"/>
      <c r="D5" s="2"/>
      <c r="E5" s="2"/>
      <c r="F5" s="2"/>
      <c r="G5" s="1"/>
    </row>
    <row r="6" spans="1:6" ht="18.75" customHeight="1">
      <c r="A6" s="52"/>
      <c r="B6" s="1"/>
      <c r="C6" s="6"/>
      <c r="D6" s="7"/>
      <c r="E6" s="8"/>
      <c r="F6" s="7"/>
    </row>
    <row r="7" spans="1:3" ht="45" customHeight="1">
      <c r="A7" s="52"/>
      <c r="C7" s="3" t="s">
        <v>8</v>
      </c>
    </row>
    <row r="8" spans="1:7" ht="51" customHeight="1">
      <c r="A8" s="52"/>
      <c r="C8" s="5" t="s">
        <v>23</v>
      </c>
      <c r="D8" s="5" t="s">
        <v>4</v>
      </c>
      <c r="E8" s="4" t="s">
        <v>3</v>
      </c>
      <c r="F8" s="5" t="s">
        <v>6</v>
      </c>
      <c r="G8" s="5" t="s">
        <v>5</v>
      </c>
    </row>
    <row r="9" spans="1:8" ht="51" customHeight="1">
      <c r="A9" s="52"/>
      <c r="C9" s="42" t="str">
        <f>C4</f>
        <v>D41</v>
      </c>
      <c r="D9" s="30">
        <v>1</v>
      </c>
      <c r="E9" s="30">
        <v>1</v>
      </c>
      <c r="F9" s="45">
        <f>D9*E9*H9</f>
        <v>10.5</v>
      </c>
      <c r="G9" s="45">
        <f>F9/1000</f>
        <v>0.0105</v>
      </c>
      <c r="H9" s="11">
        <f ca="1">IF(CELL("type",C9)="b","",INDEX(D16:D28,MATCH(C9,C16:C28,)))</f>
        <v>10.5</v>
      </c>
    </row>
    <row r="10" ht="9" customHeight="1">
      <c r="A10" s="52"/>
    </row>
    <row r="11" ht="1.5" customHeight="1"/>
    <row r="12" ht="13.5" hidden="1"/>
    <row r="13" ht="13.5" hidden="1"/>
    <row r="14" ht="13.5" hidden="1"/>
    <row r="15" ht="13.5" hidden="1"/>
    <row r="16" spans="3:6" ht="13.5" hidden="1">
      <c r="C16" s="12" t="s">
        <v>20</v>
      </c>
      <c r="D16" s="13">
        <v>0.249</v>
      </c>
      <c r="E16" s="14">
        <v>6.35</v>
      </c>
      <c r="F16" s="14">
        <v>0.3167</v>
      </c>
    </row>
    <row r="17" spans="3:6" ht="13.5" hidden="1">
      <c r="C17" s="12" t="s">
        <v>10</v>
      </c>
      <c r="D17" s="13">
        <v>0.56</v>
      </c>
      <c r="E17" s="14">
        <v>9.53</v>
      </c>
      <c r="F17" s="14">
        <v>0.7133</v>
      </c>
    </row>
    <row r="18" spans="3:6" ht="13.5" hidden="1">
      <c r="C18" s="12" t="s">
        <v>11</v>
      </c>
      <c r="D18" s="13">
        <v>0.995</v>
      </c>
      <c r="E18" s="14">
        <v>12.7</v>
      </c>
      <c r="F18" s="14">
        <v>1.267</v>
      </c>
    </row>
    <row r="19" spans="3:6" ht="13.5" hidden="1">
      <c r="C19" s="12" t="s">
        <v>12</v>
      </c>
      <c r="D19" s="13">
        <v>1.56</v>
      </c>
      <c r="E19" s="14">
        <v>15.9</v>
      </c>
      <c r="F19" s="14">
        <v>1.986</v>
      </c>
    </row>
    <row r="20" spans="3:6" ht="13.5" hidden="1">
      <c r="C20" s="12" t="s">
        <v>13</v>
      </c>
      <c r="D20" s="13">
        <v>2.25</v>
      </c>
      <c r="E20" s="14">
        <v>19.1</v>
      </c>
      <c r="F20" s="14">
        <v>2.865</v>
      </c>
    </row>
    <row r="21" spans="3:6" ht="13.5" hidden="1">
      <c r="C21" s="12" t="s">
        <v>14</v>
      </c>
      <c r="D21" s="13">
        <v>3.04</v>
      </c>
      <c r="E21" s="14">
        <v>22.2</v>
      </c>
      <c r="F21" s="14">
        <v>3.871</v>
      </c>
    </row>
    <row r="22" spans="3:6" ht="13.5" hidden="1">
      <c r="C22" s="12" t="s">
        <v>15</v>
      </c>
      <c r="D22" s="13">
        <v>3.98</v>
      </c>
      <c r="E22" s="14">
        <v>25.4</v>
      </c>
      <c r="F22" s="14">
        <v>5.067</v>
      </c>
    </row>
    <row r="23" spans="3:6" ht="13.5" hidden="1">
      <c r="C23" s="12" t="s">
        <v>16</v>
      </c>
      <c r="D23" s="13">
        <v>5.04</v>
      </c>
      <c r="E23" s="14">
        <v>28.6</v>
      </c>
      <c r="F23" s="14">
        <v>6.424</v>
      </c>
    </row>
    <row r="24" spans="3:6" ht="13.5" hidden="1">
      <c r="C24" s="12" t="s">
        <v>17</v>
      </c>
      <c r="D24" s="13">
        <v>6.23</v>
      </c>
      <c r="E24" s="14">
        <v>31.8</v>
      </c>
      <c r="F24" s="14">
        <v>7.942</v>
      </c>
    </row>
    <row r="25" spans="3:6" ht="13.5" hidden="1">
      <c r="C25" s="12" t="s">
        <v>18</v>
      </c>
      <c r="D25" s="13">
        <v>7.51</v>
      </c>
      <c r="E25" s="14">
        <v>34.9</v>
      </c>
      <c r="F25" s="14">
        <v>9.566</v>
      </c>
    </row>
    <row r="26" spans="3:6" ht="13.5" hidden="1">
      <c r="C26" s="12" t="s">
        <v>19</v>
      </c>
      <c r="D26" s="13">
        <v>8.95</v>
      </c>
      <c r="E26" s="14">
        <v>38.1</v>
      </c>
      <c r="F26" s="14">
        <v>11.4</v>
      </c>
    </row>
    <row r="27" spans="3:6" ht="13.5" hidden="1">
      <c r="C27" s="12" t="s">
        <v>21</v>
      </c>
      <c r="D27" s="13">
        <v>10.5</v>
      </c>
      <c r="E27" s="14">
        <v>41.3</v>
      </c>
      <c r="F27" s="14">
        <v>13.4</v>
      </c>
    </row>
    <row r="28" spans="3:6" ht="13.5" hidden="1">
      <c r="C28" s="12" t="s">
        <v>22</v>
      </c>
      <c r="D28" s="13">
        <v>12.5</v>
      </c>
      <c r="E28" s="14">
        <v>45</v>
      </c>
      <c r="F28" s="14">
        <v>15.9</v>
      </c>
    </row>
  </sheetData>
  <sheetProtection sheet="1" objects="1" scenarios="1"/>
  <mergeCells count="1">
    <mergeCell ref="A2:A10"/>
  </mergeCells>
  <dataValidations count="2">
    <dataValidation type="list" allowBlank="1" showInputMessage="1" showErrorMessage="1" sqref="C6">
      <formula1>"　,D32,D35,D38,D41,D51"</formula1>
    </dataValidation>
    <dataValidation type="list" allowBlank="1" showInputMessage="1" showErrorMessage="1" sqref="C4">
      <formula1>$C$16:$C$28</formula1>
    </dataValidation>
  </dataValidations>
  <printOptions/>
  <pageMargins left="0.75" right="0.75" top="1" bottom="1" header="0.512" footer="0.51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AD36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23.25" customHeight="1"/>
  <cols>
    <col min="1" max="1" width="3.375" style="0" customWidth="1"/>
    <col min="2" max="2" width="4.75390625" style="0" customWidth="1"/>
    <col min="3" max="3" width="11.25390625" style="0" customWidth="1"/>
    <col min="5" max="5" width="10.50390625" style="0" customWidth="1"/>
    <col min="6" max="6" width="11.00390625" style="0" customWidth="1"/>
    <col min="7" max="7" width="13.125" style="0" customWidth="1"/>
    <col min="8" max="8" width="12.125" style="0" customWidth="1"/>
    <col min="14" max="14" width="2.375" style="0" customWidth="1"/>
    <col min="15" max="15" width="0.2421875" style="0" hidden="1" customWidth="1"/>
    <col min="16" max="31" width="5.375" style="0" hidden="1" customWidth="1"/>
    <col min="32" max="32" width="0" style="0" hidden="1" customWidth="1"/>
  </cols>
  <sheetData>
    <row r="1" ht="18.75" customHeight="1"/>
    <row r="3" ht="23.25" customHeight="1">
      <c r="C3" s="41" t="s">
        <v>24</v>
      </c>
    </row>
    <row r="5" spans="3:30" ht="23.25" customHeight="1">
      <c r="C5" s="19" t="s">
        <v>26</v>
      </c>
      <c r="D5" s="19" t="s">
        <v>25</v>
      </c>
      <c r="E5" s="19" t="s">
        <v>27</v>
      </c>
      <c r="F5" s="19" t="s">
        <v>29</v>
      </c>
      <c r="G5" s="19" t="s">
        <v>30</v>
      </c>
      <c r="H5" s="19" t="s">
        <v>31</v>
      </c>
      <c r="I5" s="19" t="s">
        <v>28</v>
      </c>
      <c r="J5" s="43"/>
      <c r="K5" s="43"/>
      <c r="L5" s="43"/>
      <c r="M5" s="43"/>
      <c r="R5" s="15" t="s">
        <v>37</v>
      </c>
      <c r="S5" s="15" t="s">
        <v>10</v>
      </c>
      <c r="T5" s="15" t="s">
        <v>11</v>
      </c>
      <c r="U5" s="15" t="s">
        <v>12</v>
      </c>
      <c r="V5" s="15" t="s">
        <v>13</v>
      </c>
      <c r="W5" s="15" t="s">
        <v>14</v>
      </c>
      <c r="X5" s="15" t="s">
        <v>15</v>
      </c>
      <c r="Y5" s="15" t="s">
        <v>16</v>
      </c>
      <c r="Z5" s="15" t="s">
        <v>17</v>
      </c>
      <c r="AA5" s="15" t="s">
        <v>18</v>
      </c>
      <c r="AB5" s="15" t="s">
        <v>19</v>
      </c>
      <c r="AC5" s="15" t="s">
        <v>38</v>
      </c>
      <c r="AD5" s="15" t="s">
        <v>39</v>
      </c>
    </row>
    <row r="6" spans="3:30" ht="23.25" customHeight="1">
      <c r="C6" s="35"/>
      <c r="D6" s="36" t="s">
        <v>42</v>
      </c>
      <c r="E6" s="35">
        <v>216</v>
      </c>
      <c r="F6" s="35">
        <v>5.5</v>
      </c>
      <c r="G6" s="46">
        <f>IF(D6="","",O6*F6/1000)</f>
        <v>0.027719999999999998</v>
      </c>
      <c r="H6" s="46">
        <f>IF(E6="","",E6*G6)</f>
        <v>5.98752</v>
      </c>
      <c r="I6" s="31"/>
      <c r="J6" s="44"/>
      <c r="K6" s="44"/>
      <c r="L6" s="44"/>
      <c r="M6" s="44"/>
      <c r="O6">
        <f ca="1">IF(CELL("type",D6)="b","",INDEX($Q$7:$Q$19,MATCH(D6,$P$7:$P$19,)))</f>
        <v>5.04</v>
      </c>
      <c r="R6" s="27">
        <f>IF(D6=$R$5,H6,0)</f>
        <v>0</v>
      </c>
      <c r="S6" s="27">
        <f>IF(D6=$S$5,H6,0)</f>
        <v>0</v>
      </c>
      <c r="T6" s="27">
        <f>IF(D6=$T$5,H6,0)</f>
        <v>0</v>
      </c>
      <c r="U6" s="27">
        <f aca="true" t="shared" si="0" ref="U6:AA21">IF($D6=U$5,$H6,0)</f>
        <v>0</v>
      </c>
      <c r="V6" s="27">
        <f t="shared" si="0"/>
        <v>0</v>
      </c>
      <c r="W6" s="27">
        <f t="shared" si="0"/>
        <v>0</v>
      </c>
      <c r="X6" s="27">
        <f t="shared" si="0"/>
        <v>0</v>
      </c>
      <c r="Y6" s="27">
        <f t="shared" si="0"/>
        <v>5.98752</v>
      </c>
      <c r="Z6" s="27">
        <f t="shared" si="0"/>
        <v>0</v>
      </c>
      <c r="AA6" s="27">
        <f>IF($D6=AA$5,$H6,0)</f>
        <v>0</v>
      </c>
      <c r="AB6" s="27">
        <f aca="true" t="shared" si="1" ref="AB6:AD21">IF($D6=AB$5,$H6,0)</f>
        <v>0</v>
      </c>
      <c r="AC6" s="27">
        <f t="shared" si="1"/>
        <v>0</v>
      </c>
      <c r="AD6" s="27">
        <f t="shared" si="1"/>
        <v>0</v>
      </c>
    </row>
    <row r="7" spans="3:30" ht="23.25" customHeight="1">
      <c r="C7" s="37"/>
      <c r="D7" s="38" t="s">
        <v>42</v>
      </c>
      <c r="E7" s="35">
        <v>216</v>
      </c>
      <c r="F7" s="35">
        <v>6</v>
      </c>
      <c r="G7" s="47">
        <f aca="true" t="shared" si="2" ref="G7:G17">IF(D7="","",O7*F7/1000)</f>
        <v>0.030240000000000003</v>
      </c>
      <c r="H7" s="46">
        <f aca="true" t="shared" si="3" ref="H7:H28">IF(E7="","",E7*G7)</f>
        <v>6.531840000000001</v>
      </c>
      <c r="I7" s="32"/>
      <c r="J7" s="44"/>
      <c r="K7" s="44"/>
      <c r="L7" s="44"/>
      <c r="M7" s="44"/>
      <c r="O7">
        <f aca="true" ca="1" t="shared" si="4" ref="O7:O28">IF(CELL("type",D7)="b","",INDEX($Q$7:$Q$19,MATCH(D7,$P$7:$P$19,)))</f>
        <v>5.04</v>
      </c>
      <c r="P7" s="12" t="s">
        <v>20</v>
      </c>
      <c r="Q7" s="10">
        <v>0.249</v>
      </c>
      <c r="R7" s="27">
        <f aca="true" t="shared" si="5" ref="R7:R28">IF(D7=$R$5,H7,0)</f>
        <v>0</v>
      </c>
      <c r="S7" s="27">
        <f aca="true" t="shared" si="6" ref="S7:S28">IF(D7=$S$5,H7,0)</f>
        <v>0</v>
      </c>
      <c r="T7" s="27">
        <f aca="true" t="shared" si="7" ref="T7:T28">IF(D7=$T$5,H7,0)</f>
        <v>0</v>
      </c>
      <c r="U7" s="27">
        <f t="shared" si="0"/>
        <v>0</v>
      </c>
      <c r="V7" s="27">
        <f t="shared" si="0"/>
        <v>0</v>
      </c>
      <c r="W7" s="27">
        <f t="shared" si="0"/>
        <v>0</v>
      </c>
      <c r="X7" s="27">
        <f t="shared" si="0"/>
        <v>0</v>
      </c>
      <c r="Y7" s="27">
        <f t="shared" si="0"/>
        <v>6.531840000000001</v>
      </c>
      <c r="Z7" s="27">
        <f t="shared" si="0"/>
        <v>0</v>
      </c>
      <c r="AA7" s="27">
        <f t="shared" si="0"/>
        <v>0</v>
      </c>
      <c r="AB7" s="27">
        <f t="shared" si="1"/>
        <v>0</v>
      </c>
      <c r="AC7" s="27">
        <f t="shared" si="1"/>
        <v>0</v>
      </c>
      <c r="AD7" s="27">
        <f t="shared" si="1"/>
        <v>0</v>
      </c>
    </row>
    <row r="8" spans="3:30" ht="23.25" customHeight="1">
      <c r="C8" s="37"/>
      <c r="D8" s="38"/>
      <c r="E8" s="37"/>
      <c r="F8" s="37"/>
      <c r="G8" s="47">
        <f t="shared" si="2"/>
      </c>
      <c r="H8" s="46">
        <f t="shared" si="3"/>
      </c>
      <c r="I8" s="32"/>
      <c r="J8" s="44"/>
      <c r="K8" s="44"/>
      <c r="L8" s="44"/>
      <c r="M8" s="44"/>
      <c r="O8">
        <f ca="1" t="shared" si="4"/>
      </c>
      <c r="P8" s="12" t="s">
        <v>10</v>
      </c>
      <c r="Q8" s="10">
        <v>0.56</v>
      </c>
      <c r="R8" s="27">
        <f t="shared" si="5"/>
        <v>0</v>
      </c>
      <c r="S8" s="27">
        <f t="shared" si="6"/>
        <v>0</v>
      </c>
      <c r="T8" s="27">
        <f t="shared" si="7"/>
        <v>0</v>
      </c>
      <c r="U8" s="27">
        <f t="shared" si="0"/>
        <v>0</v>
      </c>
      <c r="V8" s="27">
        <f t="shared" si="0"/>
        <v>0</v>
      </c>
      <c r="W8" s="27">
        <f t="shared" si="0"/>
        <v>0</v>
      </c>
      <c r="X8" s="27">
        <f t="shared" si="0"/>
        <v>0</v>
      </c>
      <c r="Y8" s="27">
        <f t="shared" si="0"/>
        <v>0</v>
      </c>
      <c r="Z8" s="27">
        <f t="shared" si="0"/>
        <v>0</v>
      </c>
      <c r="AA8" s="27">
        <f t="shared" si="0"/>
        <v>0</v>
      </c>
      <c r="AB8" s="27">
        <f t="shared" si="1"/>
        <v>0</v>
      </c>
      <c r="AC8" s="27">
        <f t="shared" si="1"/>
        <v>0</v>
      </c>
      <c r="AD8" s="27">
        <f t="shared" si="1"/>
        <v>0</v>
      </c>
    </row>
    <row r="9" spans="3:30" ht="23.25" customHeight="1">
      <c r="C9" s="37"/>
      <c r="D9" s="38"/>
      <c r="E9" s="37"/>
      <c r="F9" s="37"/>
      <c r="G9" s="47">
        <f t="shared" si="2"/>
      </c>
      <c r="H9" s="46">
        <f t="shared" si="3"/>
      </c>
      <c r="I9" s="32"/>
      <c r="J9" s="44"/>
      <c r="K9" s="44"/>
      <c r="L9" s="44"/>
      <c r="M9" s="44"/>
      <c r="O9">
        <f ca="1" t="shared" si="4"/>
      </c>
      <c r="P9" s="12" t="s">
        <v>11</v>
      </c>
      <c r="Q9" s="10">
        <v>0.995</v>
      </c>
      <c r="R9" s="27">
        <f t="shared" si="5"/>
        <v>0</v>
      </c>
      <c r="S9" s="27">
        <f t="shared" si="6"/>
        <v>0</v>
      </c>
      <c r="T9" s="27">
        <f t="shared" si="7"/>
        <v>0</v>
      </c>
      <c r="U9" s="27">
        <f t="shared" si="0"/>
        <v>0</v>
      </c>
      <c r="V9" s="27">
        <f t="shared" si="0"/>
        <v>0</v>
      </c>
      <c r="W9" s="27">
        <f t="shared" si="0"/>
        <v>0</v>
      </c>
      <c r="X9" s="27">
        <f t="shared" si="0"/>
        <v>0</v>
      </c>
      <c r="Y9" s="27">
        <f t="shared" si="0"/>
        <v>0</v>
      </c>
      <c r="Z9" s="27">
        <f t="shared" si="0"/>
        <v>0</v>
      </c>
      <c r="AA9" s="27">
        <f t="shared" si="0"/>
        <v>0</v>
      </c>
      <c r="AB9" s="27">
        <f t="shared" si="1"/>
        <v>0</v>
      </c>
      <c r="AC9" s="27">
        <f t="shared" si="1"/>
        <v>0</v>
      </c>
      <c r="AD9" s="27">
        <f t="shared" si="1"/>
        <v>0</v>
      </c>
    </row>
    <row r="10" spans="3:30" ht="23.25" customHeight="1">
      <c r="C10" s="37"/>
      <c r="D10" s="38"/>
      <c r="E10" s="37"/>
      <c r="F10" s="37"/>
      <c r="G10" s="47">
        <f t="shared" si="2"/>
      </c>
      <c r="H10" s="46">
        <f t="shared" si="3"/>
      </c>
      <c r="I10" s="32"/>
      <c r="J10" s="44"/>
      <c r="K10" s="44"/>
      <c r="L10" s="44"/>
      <c r="M10" s="44"/>
      <c r="O10">
        <f ca="1" t="shared" si="4"/>
      </c>
      <c r="P10" s="12" t="s">
        <v>12</v>
      </c>
      <c r="Q10" s="10">
        <v>1.56</v>
      </c>
      <c r="R10" s="27">
        <f t="shared" si="5"/>
        <v>0</v>
      </c>
      <c r="S10" s="27">
        <f t="shared" si="6"/>
        <v>0</v>
      </c>
      <c r="T10" s="27">
        <f t="shared" si="7"/>
        <v>0</v>
      </c>
      <c r="U10" s="27">
        <f t="shared" si="0"/>
        <v>0</v>
      </c>
      <c r="V10" s="27">
        <f t="shared" si="0"/>
        <v>0</v>
      </c>
      <c r="W10" s="27">
        <f t="shared" si="0"/>
        <v>0</v>
      </c>
      <c r="X10" s="27">
        <f t="shared" si="0"/>
        <v>0</v>
      </c>
      <c r="Y10" s="27">
        <f t="shared" si="0"/>
        <v>0</v>
      </c>
      <c r="Z10" s="27">
        <f t="shared" si="0"/>
        <v>0</v>
      </c>
      <c r="AA10" s="27">
        <f t="shared" si="0"/>
        <v>0</v>
      </c>
      <c r="AB10" s="27">
        <f t="shared" si="1"/>
        <v>0</v>
      </c>
      <c r="AC10" s="27">
        <f t="shared" si="1"/>
        <v>0</v>
      </c>
      <c r="AD10" s="27">
        <f t="shared" si="1"/>
        <v>0</v>
      </c>
    </row>
    <row r="11" spans="3:30" ht="23.25" customHeight="1">
      <c r="C11" s="37"/>
      <c r="D11" s="38"/>
      <c r="E11" s="37"/>
      <c r="F11" s="37"/>
      <c r="G11" s="47">
        <f t="shared" si="2"/>
      </c>
      <c r="H11" s="46">
        <f t="shared" si="3"/>
      </c>
      <c r="I11" s="32"/>
      <c r="J11" s="44"/>
      <c r="K11" s="44"/>
      <c r="L11" s="44"/>
      <c r="M11" s="44"/>
      <c r="O11">
        <f ca="1" t="shared" si="4"/>
      </c>
      <c r="P11" s="12" t="s">
        <v>13</v>
      </c>
      <c r="Q11" s="10">
        <v>2.25</v>
      </c>
      <c r="R11" s="27">
        <f t="shared" si="5"/>
        <v>0</v>
      </c>
      <c r="S11" s="27">
        <f t="shared" si="6"/>
        <v>0</v>
      </c>
      <c r="T11" s="27">
        <f t="shared" si="7"/>
        <v>0</v>
      </c>
      <c r="U11" s="27">
        <f t="shared" si="0"/>
        <v>0</v>
      </c>
      <c r="V11" s="27">
        <f t="shared" si="0"/>
        <v>0</v>
      </c>
      <c r="W11" s="27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7">
        <f t="shared" si="0"/>
        <v>0</v>
      </c>
      <c r="AB11" s="27">
        <f t="shared" si="1"/>
        <v>0</v>
      </c>
      <c r="AC11" s="27">
        <f t="shared" si="1"/>
        <v>0</v>
      </c>
      <c r="AD11" s="27">
        <f t="shared" si="1"/>
        <v>0</v>
      </c>
    </row>
    <row r="12" spans="3:30" ht="23.25" customHeight="1">
      <c r="C12" s="37"/>
      <c r="D12" s="38"/>
      <c r="E12" s="37"/>
      <c r="F12" s="37"/>
      <c r="G12" s="47">
        <f t="shared" si="2"/>
      </c>
      <c r="H12" s="46">
        <f t="shared" si="3"/>
      </c>
      <c r="I12" s="32"/>
      <c r="J12" s="44"/>
      <c r="K12" s="44"/>
      <c r="L12" s="44"/>
      <c r="M12" s="44"/>
      <c r="O12">
        <f ca="1" t="shared" si="4"/>
      </c>
      <c r="P12" s="12" t="s">
        <v>14</v>
      </c>
      <c r="Q12" s="10">
        <v>3.04</v>
      </c>
      <c r="R12" s="27">
        <f t="shared" si="5"/>
        <v>0</v>
      </c>
      <c r="S12" s="27">
        <f t="shared" si="6"/>
        <v>0</v>
      </c>
      <c r="T12" s="27">
        <f t="shared" si="7"/>
        <v>0</v>
      </c>
      <c r="U12" s="27">
        <f t="shared" si="0"/>
        <v>0</v>
      </c>
      <c r="V12" s="27">
        <f t="shared" si="0"/>
        <v>0</v>
      </c>
      <c r="W12" s="27">
        <f t="shared" si="0"/>
        <v>0</v>
      </c>
      <c r="X12" s="27">
        <f t="shared" si="0"/>
        <v>0</v>
      </c>
      <c r="Y12" s="27">
        <f t="shared" si="0"/>
        <v>0</v>
      </c>
      <c r="Z12" s="27">
        <f t="shared" si="0"/>
        <v>0</v>
      </c>
      <c r="AA12" s="27">
        <f t="shared" si="0"/>
        <v>0</v>
      </c>
      <c r="AB12" s="27">
        <f t="shared" si="1"/>
        <v>0</v>
      </c>
      <c r="AC12" s="27">
        <f t="shared" si="1"/>
        <v>0</v>
      </c>
      <c r="AD12" s="27">
        <f t="shared" si="1"/>
        <v>0</v>
      </c>
    </row>
    <row r="13" spans="3:30" ht="23.25" customHeight="1">
      <c r="C13" s="37"/>
      <c r="D13" s="38"/>
      <c r="E13" s="37"/>
      <c r="F13" s="37"/>
      <c r="G13" s="47">
        <f t="shared" si="2"/>
      </c>
      <c r="H13" s="46">
        <f t="shared" si="3"/>
      </c>
      <c r="I13" s="32"/>
      <c r="J13" s="44"/>
      <c r="K13" s="44"/>
      <c r="L13" s="44"/>
      <c r="M13" s="44"/>
      <c r="O13">
        <f ca="1" t="shared" si="4"/>
      </c>
      <c r="P13" s="12" t="s">
        <v>15</v>
      </c>
      <c r="Q13" s="10">
        <v>3.98</v>
      </c>
      <c r="R13" s="27">
        <f t="shared" si="5"/>
        <v>0</v>
      </c>
      <c r="S13" s="27">
        <f t="shared" si="6"/>
        <v>0</v>
      </c>
      <c r="T13" s="27">
        <f t="shared" si="7"/>
        <v>0</v>
      </c>
      <c r="U13" s="27">
        <f t="shared" si="0"/>
        <v>0</v>
      </c>
      <c r="V13" s="27">
        <f t="shared" si="0"/>
        <v>0</v>
      </c>
      <c r="W13" s="27">
        <f t="shared" si="0"/>
        <v>0</v>
      </c>
      <c r="X13" s="27">
        <f t="shared" si="0"/>
        <v>0</v>
      </c>
      <c r="Y13" s="27">
        <f t="shared" si="0"/>
        <v>0</v>
      </c>
      <c r="Z13" s="27">
        <f t="shared" si="0"/>
        <v>0</v>
      </c>
      <c r="AA13" s="27">
        <f t="shared" si="0"/>
        <v>0</v>
      </c>
      <c r="AB13" s="27">
        <f t="shared" si="1"/>
        <v>0</v>
      </c>
      <c r="AC13" s="27">
        <f t="shared" si="1"/>
        <v>0</v>
      </c>
      <c r="AD13" s="27">
        <f t="shared" si="1"/>
        <v>0</v>
      </c>
    </row>
    <row r="14" spans="3:30" ht="23.25" customHeight="1">
      <c r="C14" s="37"/>
      <c r="D14" s="38"/>
      <c r="E14" s="37"/>
      <c r="F14" s="37"/>
      <c r="G14" s="47">
        <f t="shared" si="2"/>
      </c>
      <c r="H14" s="46">
        <f t="shared" si="3"/>
      </c>
      <c r="I14" s="32"/>
      <c r="J14" s="44"/>
      <c r="K14" s="44"/>
      <c r="L14" s="44"/>
      <c r="M14" s="44"/>
      <c r="O14">
        <f ca="1" t="shared" si="4"/>
      </c>
      <c r="P14" s="12" t="s">
        <v>16</v>
      </c>
      <c r="Q14" s="10">
        <v>5.04</v>
      </c>
      <c r="R14" s="27">
        <f t="shared" si="5"/>
        <v>0</v>
      </c>
      <c r="S14" s="27">
        <f t="shared" si="6"/>
        <v>0</v>
      </c>
      <c r="T14" s="27">
        <f t="shared" si="7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1"/>
        <v>0</v>
      </c>
      <c r="AC14" s="27">
        <f t="shared" si="1"/>
        <v>0</v>
      </c>
      <c r="AD14" s="27">
        <f t="shared" si="1"/>
        <v>0</v>
      </c>
    </row>
    <row r="15" spans="3:30" ht="23.25" customHeight="1">
      <c r="C15" s="37"/>
      <c r="D15" s="38"/>
      <c r="E15" s="37"/>
      <c r="F15" s="37"/>
      <c r="G15" s="47">
        <f t="shared" si="2"/>
      </c>
      <c r="H15" s="46">
        <f t="shared" si="3"/>
      </c>
      <c r="I15" s="32"/>
      <c r="J15" s="44"/>
      <c r="K15" s="44"/>
      <c r="L15" s="44"/>
      <c r="M15" s="44"/>
      <c r="O15">
        <f ca="1" t="shared" si="4"/>
      </c>
      <c r="P15" s="12" t="s">
        <v>17</v>
      </c>
      <c r="Q15" s="10">
        <v>6.23</v>
      </c>
      <c r="R15" s="27">
        <f t="shared" si="5"/>
        <v>0</v>
      </c>
      <c r="S15" s="27">
        <f t="shared" si="6"/>
        <v>0</v>
      </c>
      <c r="T15" s="27">
        <f t="shared" si="7"/>
        <v>0</v>
      </c>
      <c r="U15" s="27">
        <f t="shared" si="0"/>
        <v>0</v>
      </c>
      <c r="V15" s="27">
        <f t="shared" si="0"/>
        <v>0</v>
      </c>
      <c r="W15" s="27">
        <f t="shared" si="0"/>
        <v>0</v>
      </c>
      <c r="X15" s="27">
        <f t="shared" si="0"/>
        <v>0</v>
      </c>
      <c r="Y15" s="27">
        <f t="shared" si="0"/>
        <v>0</v>
      </c>
      <c r="Z15" s="27">
        <f t="shared" si="0"/>
        <v>0</v>
      </c>
      <c r="AA15" s="27">
        <f t="shared" si="0"/>
        <v>0</v>
      </c>
      <c r="AB15" s="27">
        <f t="shared" si="1"/>
        <v>0</v>
      </c>
      <c r="AC15" s="27">
        <f t="shared" si="1"/>
        <v>0</v>
      </c>
      <c r="AD15" s="27">
        <f t="shared" si="1"/>
        <v>0</v>
      </c>
    </row>
    <row r="16" spans="3:30" ht="23.25" customHeight="1">
      <c r="C16" s="37"/>
      <c r="D16" s="38"/>
      <c r="E16" s="37"/>
      <c r="F16" s="37"/>
      <c r="G16" s="47">
        <f t="shared" si="2"/>
      </c>
      <c r="H16" s="46">
        <f t="shared" si="3"/>
      </c>
      <c r="I16" s="32"/>
      <c r="J16" s="44"/>
      <c r="K16" s="44"/>
      <c r="L16" s="44"/>
      <c r="M16" s="44"/>
      <c r="O16">
        <f ca="1" t="shared" si="4"/>
      </c>
      <c r="P16" s="12" t="s">
        <v>18</v>
      </c>
      <c r="Q16" s="10">
        <v>7.51</v>
      </c>
      <c r="R16" s="27">
        <f t="shared" si="5"/>
        <v>0</v>
      </c>
      <c r="S16" s="27">
        <f t="shared" si="6"/>
        <v>0</v>
      </c>
      <c r="T16" s="27">
        <f t="shared" si="7"/>
        <v>0</v>
      </c>
      <c r="U16" s="27">
        <f t="shared" si="0"/>
        <v>0</v>
      </c>
      <c r="V16" s="27">
        <f t="shared" si="0"/>
        <v>0</v>
      </c>
      <c r="W16" s="27">
        <f t="shared" si="0"/>
        <v>0</v>
      </c>
      <c r="X16" s="27">
        <f t="shared" si="0"/>
        <v>0</v>
      </c>
      <c r="Y16" s="27">
        <f t="shared" si="0"/>
        <v>0</v>
      </c>
      <c r="Z16" s="27">
        <f t="shared" si="0"/>
        <v>0</v>
      </c>
      <c r="AA16" s="27">
        <f t="shared" si="0"/>
        <v>0</v>
      </c>
      <c r="AB16" s="27">
        <f t="shared" si="1"/>
        <v>0</v>
      </c>
      <c r="AC16" s="27">
        <f t="shared" si="1"/>
        <v>0</v>
      </c>
      <c r="AD16" s="27">
        <f t="shared" si="1"/>
        <v>0</v>
      </c>
    </row>
    <row r="17" spans="3:30" ht="23.25" customHeight="1">
      <c r="C17" s="37"/>
      <c r="D17" s="38"/>
      <c r="E17" s="37"/>
      <c r="F17" s="37"/>
      <c r="G17" s="47">
        <f t="shared" si="2"/>
      </c>
      <c r="H17" s="46">
        <f t="shared" si="3"/>
      </c>
      <c r="I17" s="32"/>
      <c r="J17" s="44"/>
      <c r="K17" s="44"/>
      <c r="L17" s="44"/>
      <c r="M17" s="44"/>
      <c r="O17">
        <f ca="1" t="shared" si="4"/>
      </c>
      <c r="P17" s="12" t="s">
        <v>19</v>
      </c>
      <c r="Q17" s="10">
        <v>8.95</v>
      </c>
      <c r="R17" s="27">
        <f t="shared" si="5"/>
        <v>0</v>
      </c>
      <c r="S17" s="27">
        <f t="shared" si="6"/>
        <v>0</v>
      </c>
      <c r="T17" s="27">
        <f t="shared" si="7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  <c r="X17" s="27">
        <f t="shared" si="0"/>
        <v>0</v>
      </c>
      <c r="Y17" s="27">
        <f t="shared" si="0"/>
        <v>0</v>
      </c>
      <c r="Z17" s="27">
        <f t="shared" si="0"/>
        <v>0</v>
      </c>
      <c r="AA17" s="27">
        <f t="shared" si="0"/>
        <v>0</v>
      </c>
      <c r="AB17" s="27">
        <f t="shared" si="1"/>
        <v>0</v>
      </c>
      <c r="AC17" s="27">
        <f t="shared" si="1"/>
        <v>0</v>
      </c>
      <c r="AD17" s="27">
        <f t="shared" si="1"/>
        <v>0</v>
      </c>
    </row>
    <row r="18" spans="3:30" ht="23.25" customHeight="1">
      <c r="C18" s="37"/>
      <c r="D18" s="38"/>
      <c r="E18" s="37"/>
      <c r="F18" s="37"/>
      <c r="G18" s="47">
        <f>IF(D18="","",O18*F18/1000)</f>
      </c>
      <c r="H18" s="46">
        <f t="shared" si="3"/>
      </c>
      <c r="I18" s="32"/>
      <c r="J18" s="44"/>
      <c r="K18" s="44"/>
      <c r="L18" s="44"/>
      <c r="M18" s="44"/>
      <c r="O18">
        <f ca="1" t="shared" si="4"/>
      </c>
      <c r="P18" s="12" t="s">
        <v>21</v>
      </c>
      <c r="Q18" s="10">
        <v>10.5</v>
      </c>
      <c r="R18" s="27">
        <f t="shared" si="5"/>
        <v>0</v>
      </c>
      <c r="S18" s="27">
        <f t="shared" si="6"/>
        <v>0</v>
      </c>
      <c r="T18" s="27">
        <f t="shared" si="7"/>
        <v>0</v>
      </c>
      <c r="U18" s="27">
        <f t="shared" si="0"/>
        <v>0</v>
      </c>
      <c r="V18" s="27">
        <f t="shared" si="0"/>
        <v>0</v>
      </c>
      <c r="W18" s="27">
        <f t="shared" si="0"/>
        <v>0</v>
      </c>
      <c r="X18" s="27">
        <f t="shared" si="0"/>
        <v>0</v>
      </c>
      <c r="Y18" s="27">
        <f t="shared" si="0"/>
        <v>0</v>
      </c>
      <c r="Z18" s="27">
        <f t="shared" si="0"/>
        <v>0</v>
      </c>
      <c r="AA18" s="27">
        <f t="shared" si="0"/>
        <v>0</v>
      </c>
      <c r="AB18" s="27">
        <f t="shared" si="1"/>
        <v>0</v>
      </c>
      <c r="AC18" s="27">
        <f t="shared" si="1"/>
        <v>0</v>
      </c>
      <c r="AD18" s="27">
        <f t="shared" si="1"/>
        <v>0</v>
      </c>
    </row>
    <row r="19" spans="3:30" ht="23.25" customHeight="1">
      <c r="C19" s="37"/>
      <c r="D19" s="38"/>
      <c r="E19" s="37"/>
      <c r="F19" s="37"/>
      <c r="G19" s="47">
        <f aca="true" t="shared" si="8" ref="G19:G27">IF(D19="","",O19*F19/1000)</f>
      </c>
      <c r="H19" s="46">
        <f t="shared" si="3"/>
      </c>
      <c r="I19" s="32"/>
      <c r="J19" s="44"/>
      <c r="K19" s="44"/>
      <c r="L19" s="44"/>
      <c r="M19" s="44"/>
      <c r="O19">
        <f ca="1" t="shared" si="4"/>
      </c>
      <c r="P19" s="12" t="s">
        <v>22</v>
      </c>
      <c r="Q19" s="10">
        <v>12.5</v>
      </c>
      <c r="R19" s="27">
        <f t="shared" si="5"/>
        <v>0</v>
      </c>
      <c r="S19" s="27">
        <f t="shared" si="6"/>
        <v>0</v>
      </c>
      <c r="T19" s="27">
        <f t="shared" si="7"/>
        <v>0</v>
      </c>
      <c r="U19" s="27">
        <f t="shared" si="0"/>
        <v>0</v>
      </c>
      <c r="V19" s="27">
        <f t="shared" si="0"/>
        <v>0</v>
      </c>
      <c r="W19" s="27">
        <f t="shared" si="0"/>
        <v>0</v>
      </c>
      <c r="X19" s="27">
        <f t="shared" si="0"/>
        <v>0</v>
      </c>
      <c r="Y19" s="27">
        <f t="shared" si="0"/>
        <v>0</v>
      </c>
      <c r="Z19" s="27">
        <f t="shared" si="0"/>
        <v>0</v>
      </c>
      <c r="AA19" s="27">
        <f t="shared" si="0"/>
        <v>0</v>
      </c>
      <c r="AB19" s="27">
        <f t="shared" si="1"/>
        <v>0</v>
      </c>
      <c r="AC19" s="27">
        <f t="shared" si="1"/>
        <v>0</v>
      </c>
      <c r="AD19" s="27">
        <f t="shared" si="1"/>
        <v>0</v>
      </c>
    </row>
    <row r="20" spans="3:30" ht="23.25" customHeight="1">
      <c r="C20" s="37"/>
      <c r="D20" s="38"/>
      <c r="E20" s="37"/>
      <c r="F20" s="37"/>
      <c r="G20" s="47">
        <f t="shared" si="8"/>
      </c>
      <c r="H20" s="46">
        <f t="shared" si="3"/>
      </c>
      <c r="I20" s="32"/>
      <c r="J20" s="44"/>
      <c r="K20" s="44"/>
      <c r="L20" s="44"/>
      <c r="M20" s="44"/>
      <c r="O20">
        <f ca="1" t="shared" si="4"/>
      </c>
      <c r="R20" s="27">
        <f t="shared" si="5"/>
        <v>0</v>
      </c>
      <c r="S20" s="27">
        <f t="shared" si="6"/>
        <v>0</v>
      </c>
      <c r="T20" s="27">
        <f t="shared" si="7"/>
        <v>0</v>
      </c>
      <c r="U20" s="27">
        <f t="shared" si="0"/>
        <v>0</v>
      </c>
      <c r="V20" s="27">
        <f t="shared" si="0"/>
        <v>0</v>
      </c>
      <c r="W20" s="27">
        <f t="shared" si="0"/>
        <v>0</v>
      </c>
      <c r="X20" s="27">
        <f t="shared" si="0"/>
        <v>0</v>
      </c>
      <c r="Y20" s="27">
        <f t="shared" si="0"/>
        <v>0</v>
      </c>
      <c r="Z20" s="27">
        <f t="shared" si="0"/>
        <v>0</v>
      </c>
      <c r="AA20" s="27">
        <f t="shared" si="0"/>
        <v>0</v>
      </c>
      <c r="AB20" s="27">
        <f t="shared" si="1"/>
        <v>0</v>
      </c>
      <c r="AC20" s="27">
        <f t="shared" si="1"/>
        <v>0</v>
      </c>
      <c r="AD20" s="27">
        <f t="shared" si="1"/>
        <v>0</v>
      </c>
    </row>
    <row r="21" spans="3:30" ht="23.25" customHeight="1">
      <c r="C21" s="37"/>
      <c r="D21" s="38"/>
      <c r="E21" s="37"/>
      <c r="F21" s="37"/>
      <c r="G21" s="47">
        <f t="shared" si="8"/>
      </c>
      <c r="H21" s="46">
        <f t="shared" si="3"/>
      </c>
      <c r="I21" s="32"/>
      <c r="J21" s="44"/>
      <c r="K21" s="44"/>
      <c r="L21" s="44"/>
      <c r="M21" s="44"/>
      <c r="O21">
        <f ca="1" t="shared" si="4"/>
      </c>
      <c r="R21" s="27">
        <f t="shared" si="5"/>
        <v>0</v>
      </c>
      <c r="S21" s="27">
        <f t="shared" si="6"/>
        <v>0</v>
      </c>
      <c r="T21" s="27">
        <f t="shared" si="7"/>
        <v>0</v>
      </c>
      <c r="U21" s="27">
        <f t="shared" si="0"/>
        <v>0</v>
      </c>
      <c r="V21" s="27">
        <f t="shared" si="0"/>
        <v>0</v>
      </c>
      <c r="W21" s="27">
        <f t="shared" si="0"/>
        <v>0</v>
      </c>
      <c r="X21" s="27">
        <f t="shared" si="0"/>
        <v>0</v>
      </c>
      <c r="Y21" s="27">
        <f t="shared" si="0"/>
        <v>0</v>
      </c>
      <c r="Z21" s="27">
        <f t="shared" si="0"/>
        <v>0</v>
      </c>
      <c r="AA21" s="27">
        <f t="shared" si="0"/>
        <v>0</v>
      </c>
      <c r="AB21" s="27">
        <f t="shared" si="1"/>
        <v>0</v>
      </c>
      <c r="AC21" s="27">
        <f t="shared" si="1"/>
        <v>0</v>
      </c>
      <c r="AD21" s="27">
        <f t="shared" si="1"/>
        <v>0</v>
      </c>
    </row>
    <row r="22" spans="3:30" ht="23.25" customHeight="1">
      <c r="C22" s="37"/>
      <c r="D22" s="38"/>
      <c r="E22" s="37"/>
      <c r="F22" s="37"/>
      <c r="G22" s="47">
        <f t="shared" si="8"/>
      </c>
      <c r="H22" s="46">
        <f t="shared" si="3"/>
      </c>
      <c r="I22" s="32"/>
      <c r="J22" s="44"/>
      <c r="K22" s="44"/>
      <c r="L22" s="44"/>
      <c r="M22" s="44"/>
      <c r="O22">
        <f ca="1" t="shared" si="4"/>
      </c>
      <c r="R22" s="27">
        <f t="shared" si="5"/>
        <v>0</v>
      </c>
      <c r="S22" s="27">
        <f t="shared" si="6"/>
        <v>0</v>
      </c>
      <c r="T22" s="27">
        <f t="shared" si="7"/>
        <v>0</v>
      </c>
      <c r="U22" s="27">
        <f aca="true" t="shared" si="9" ref="U22:AD28">IF($D22=U$5,$H22,0)</f>
        <v>0</v>
      </c>
      <c r="V22" s="27">
        <f t="shared" si="9"/>
        <v>0</v>
      </c>
      <c r="W22" s="27">
        <f t="shared" si="9"/>
        <v>0</v>
      </c>
      <c r="X22" s="27">
        <f t="shared" si="9"/>
        <v>0</v>
      </c>
      <c r="Y22" s="27">
        <f t="shared" si="9"/>
        <v>0</v>
      </c>
      <c r="Z22" s="27">
        <f t="shared" si="9"/>
        <v>0</v>
      </c>
      <c r="AA22" s="27">
        <f t="shared" si="9"/>
        <v>0</v>
      </c>
      <c r="AB22" s="27">
        <f t="shared" si="9"/>
        <v>0</v>
      </c>
      <c r="AC22" s="27">
        <f t="shared" si="9"/>
        <v>0</v>
      </c>
      <c r="AD22" s="27">
        <f t="shared" si="9"/>
        <v>0</v>
      </c>
    </row>
    <row r="23" spans="3:30" ht="23.25" customHeight="1">
      <c r="C23" s="37"/>
      <c r="D23" s="38"/>
      <c r="E23" s="37"/>
      <c r="F23" s="37"/>
      <c r="G23" s="47">
        <f t="shared" si="8"/>
      </c>
      <c r="H23" s="46">
        <f t="shared" si="3"/>
      </c>
      <c r="I23" s="32"/>
      <c r="J23" s="44"/>
      <c r="K23" s="44"/>
      <c r="L23" s="44"/>
      <c r="M23" s="44"/>
      <c r="O23">
        <f ca="1" t="shared" si="4"/>
      </c>
      <c r="R23" s="27">
        <f t="shared" si="5"/>
        <v>0</v>
      </c>
      <c r="S23" s="27">
        <f t="shared" si="6"/>
        <v>0</v>
      </c>
      <c r="T23" s="27">
        <f t="shared" si="7"/>
        <v>0</v>
      </c>
      <c r="U23" s="27">
        <f t="shared" si="9"/>
        <v>0</v>
      </c>
      <c r="V23" s="27">
        <f t="shared" si="9"/>
        <v>0</v>
      </c>
      <c r="W23" s="27">
        <f t="shared" si="9"/>
        <v>0</v>
      </c>
      <c r="X23" s="27">
        <f t="shared" si="9"/>
        <v>0</v>
      </c>
      <c r="Y23" s="27">
        <f t="shared" si="9"/>
        <v>0</v>
      </c>
      <c r="Z23" s="27">
        <f t="shared" si="9"/>
        <v>0</v>
      </c>
      <c r="AA23" s="27">
        <f t="shared" si="9"/>
        <v>0</v>
      </c>
      <c r="AB23" s="27">
        <f t="shared" si="9"/>
        <v>0</v>
      </c>
      <c r="AC23" s="27">
        <f t="shared" si="9"/>
        <v>0</v>
      </c>
      <c r="AD23" s="27">
        <f t="shared" si="9"/>
        <v>0</v>
      </c>
    </row>
    <row r="24" spans="3:30" ht="23.25" customHeight="1">
      <c r="C24" s="37"/>
      <c r="D24" s="38"/>
      <c r="E24" s="37"/>
      <c r="F24" s="37"/>
      <c r="G24" s="47">
        <f>IF(D24="","",O24*F24/1000)</f>
      </c>
      <c r="H24" s="46">
        <f t="shared" si="3"/>
      </c>
      <c r="I24" s="32"/>
      <c r="J24" s="44"/>
      <c r="K24" s="44"/>
      <c r="L24" s="44"/>
      <c r="M24" s="44"/>
      <c r="O24">
        <f ca="1" t="shared" si="4"/>
      </c>
      <c r="R24" s="27">
        <f t="shared" si="5"/>
        <v>0</v>
      </c>
      <c r="S24" s="27">
        <f t="shared" si="6"/>
        <v>0</v>
      </c>
      <c r="T24" s="27">
        <f t="shared" si="7"/>
        <v>0</v>
      </c>
      <c r="U24" s="27">
        <f t="shared" si="9"/>
        <v>0</v>
      </c>
      <c r="V24" s="27">
        <f t="shared" si="9"/>
        <v>0</v>
      </c>
      <c r="W24" s="27">
        <f t="shared" si="9"/>
        <v>0</v>
      </c>
      <c r="X24" s="27">
        <f t="shared" si="9"/>
        <v>0</v>
      </c>
      <c r="Y24" s="27">
        <f t="shared" si="9"/>
        <v>0</v>
      </c>
      <c r="Z24" s="27">
        <f t="shared" si="9"/>
        <v>0</v>
      </c>
      <c r="AA24" s="27">
        <f t="shared" si="9"/>
        <v>0</v>
      </c>
      <c r="AB24" s="27">
        <f t="shared" si="9"/>
        <v>0</v>
      </c>
      <c r="AC24" s="27">
        <f t="shared" si="9"/>
        <v>0</v>
      </c>
      <c r="AD24" s="27">
        <f t="shared" si="9"/>
        <v>0</v>
      </c>
    </row>
    <row r="25" spans="3:30" ht="23.25" customHeight="1">
      <c r="C25" s="37"/>
      <c r="D25" s="38"/>
      <c r="E25" s="37"/>
      <c r="F25" s="37"/>
      <c r="G25" s="47">
        <f t="shared" si="8"/>
      </c>
      <c r="H25" s="46">
        <f t="shared" si="3"/>
      </c>
      <c r="I25" s="32"/>
      <c r="J25" s="44"/>
      <c r="K25" s="44"/>
      <c r="L25" s="44"/>
      <c r="M25" s="44"/>
      <c r="O25">
        <f ca="1" t="shared" si="4"/>
      </c>
      <c r="R25" s="27">
        <f t="shared" si="5"/>
        <v>0</v>
      </c>
      <c r="S25" s="27">
        <f t="shared" si="6"/>
        <v>0</v>
      </c>
      <c r="T25" s="27">
        <f t="shared" si="7"/>
        <v>0</v>
      </c>
      <c r="U25" s="27">
        <f t="shared" si="9"/>
        <v>0</v>
      </c>
      <c r="V25" s="27">
        <f t="shared" si="9"/>
        <v>0</v>
      </c>
      <c r="W25" s="27">
        <f t="shared" si="9"/>
        <v>0</v>
      </c>
      <c r="X25" s="27">
        <f t="shared" si="9"/>
        <v>0</v>
      </c>
      <c r="Y25" s="27">
        <f t="shared" si="9"/>
        <v>0</v>
      </c>
      <c r="Z25" s="27">
        <f t="shared" si="9"/>
        <v>0</v>
      </c>
      <c r="AA25" s="27">
        <f t="shared" si="9"/>
        <v>0</v>
      </c>
      <c r="AB25" s="27">
        <f t="shared" si="9"/>
        <v>0</v>
      </c>
      <c r="AC25" s="27">
        <f t="shared" si="9"/>
        <v>0</v>
      </c>
      <c r="AD25" s="27">
        <f t="shared" si="9"/>
        <v>0</v>
      </c>
    </row>
    <row r="26" spans="3:30" ht="23.25" customHeight="1">
      <c r="C26" s="37"/>
      <c r="D26" s="38"/>
      <c r="E26" s="37"/>
      <c r="F26" s="37"/>
      <c r="G26" s="47">
        <f t="shared" si="8"/>
      </c>
      <c r="H26" s="46">
        <f t="shared" si="3"/>
      </c>
      <c r="I26" s="32"/>
      <c r="J26" s="44"/>
      <c r="K26" s="44"/>
      <c r="L26" s="44"/>
      <c r="M26" s="44"/>
      <c r="O26">
        <f ca="1" t="shared" si="4"/>
      </c>
      <c r="R26" s="27">
        <f t="shared" si="5"/>
        <v>0</v>
      </c>
      <c r="S26" s="27">
        <f t="shared" si="6"/>
        <v>0</v>
      </c>
      <c r="T26" s="27">
        <f t="shared" si="7"/>
        <v>0</v>
      </c>
      <c r="U26" s="27">
        <f t="shared" si="9"/>
        <v>0</v>
      </c>
      <c r="V26" s="27">
        <f t="shared" si="9"/>
        <v>0</v>
      </c>
      <c r="W26" s="27">
        <f t="shared" si="9"/>
        <v>0</v>
      </c>
      <c r="X26" s="27">
        <f t="shared" si="9"/>
        <v>0</v>
      </c>
      <c r="Y26" s="27">
        <f t="shared" si="9"/>
        <v>0</v>
      </c>
      <c r="Z26" s="27">
        <f t="shared" si="9"/>
        <v>0</v>
      </c>
      <c r="AA26" s="27">
        <f t="shared" si="9"/>
        <v>0</v>
      </c>
      <c r="AB26" s="27">
        <f t="shared" si="9"/>
        <v>0</v>
      </c>
      <c r="AC26" s="27">
        <f t="shared" si="9"/>
        <v>0</v>
      </c>
      <c r="AD26" s="27">
        <f t="shared" si="9"/>
        <v>0</v>
      </c>
    </row>
    <row r="27" spans="3:30" ht="23.25" customHeight="1">
      <c r="C27" s="37"/>
      <c r="D27" s="38"/>
      <c r="E27" s="37"/>
      <c r="F27" s="37"/>
      <c r="G27" s="47">
        <f t="shared" si="8"/>
      </c>
      <c r="H27" s="46">
        <f t="shared" si="3"/>
      </c>
      <c r="I27" s="32"/>
      <c r="J27" s="44"/>
      <c r="K27" s="44"/>
      <c r="L27" s="44"/>
      <c r="M27" s="44"/>
      <c r="O27">
        <f ca="1" t="shared" si="4"/>
      </c>
      <c r="R27" s="27">
        <f t="shared" si="5"/>
        <v>0</v>
      </c>
      <c r="S27" s="27">
        <f t="shared" si="6"/>
        <v>0</v>
      </c>
      <c r="T27" s="27">
        <f t="shared" si="7"/>
        <v>0</v>
      </c>
      <c r="U27" s="27">
        <f t="shared" si="9"/>
        <v>0</v>
      </c>
      <c r="V27" s="27">
        <f t="shared" si="9"/>
        <v>0</v>
      </c>
      <c r="W27" s="27">
        <f t="shared" si="9"/>
        <v>0</v>
      </c>
      <c r="X27" s="27">
        <f t="shared" si="9"/>
        <v>0</v>
      </c>
      <c r="Y27" s="27">
        <f t="shared" si="9"/>
        <v>0</v>
      </c>
      <c r="Z27" s="27">
        <f t="shared" si="9"/>
        <v>0</v>
      </c>
      <c r="AA27" s="27">
        <f t="shared" si="9"/>
        <v>0</v>
      </c>
      <c r="AB27" s="27">
        <f t="shared" si="9"/>
        <v>0</v>
      </c>
      <c r="AC27" s="27">
        <f t="shared" si="9"/>
        <v>0</v>
      </c>
      <c r="AD27" s="27">
        <f t="shared" si="9"/>
        <v>0</v>
      </c>
    </row>
    <row r="28" spans="3:30" ht="23.25" customHeight="1">
      <c r="C28" s="39"/>
      <c r="D28" s="40"/>
      <c r="E28" s="39"/>
      <c r="F28" s="39"/>
      <c r="G28" s="48">
        <f>IF(D28="","",O28*F28/1000)</f>
      </c>
      <c r="H28" s="48">
        <f t="shared" si="3"/>
      </c>
      <c r="I28" s="33"/>
      <c r="J28" s="44"/>
      <c r="K28" s="44"/>
      <c r="L28" s="44"/>
      <c r="M28" s="44"/>
      <c r="O28">
        <f ca="1" t="shared" si="4"/>
      </c>
      <c r="R28" s="27">
        <f t="shared" si="5"/>
        <v>0</v>
      </c>
      <c r="S28" s="27">
        <f t="shared" si="6"/>
        <v>0</v>
      </c>
      <c r="T28" s="27">
        <f t="shared" si="7"/>
        <v>0</v>
      </c>
      <c r="U28" s="27">
        <f t="shared" si="9"/>
        <v>0</v>
      </c>
      <c r="V28" s="27">
        <f t="shared" si="9"/>
        <v>0</v>
      </c>
      <c r="W28" s="27">
        <f t="shared" si="9"/>
        <v>0</v>
      </c>
      <c r="X28" s="27">
        <f t="shared" si="9"/>
        <v>0</v>
      </c>
      <c r="Y28" s="27">
        <f t="shared" si="9"/>
        <v>0</v>
      </c>
      <c r="Z28" s="27">
        <f t="shared" si="9"/>
        <v>0</v>
      </c>
      <c r="AA28" s="27">
        <f t="shared" si="9"/>
        <v>0</v>
      </c>
      <c r="AB28" s="27">
        <f t="shared" si="9"/>
        <v>0</v>
      </c>
      <c r="AC28" s="27">
        <f t="shared" si="9"/>
        <v>0</v>
      </c>
      <c r="AD28" s="27">
        <f t="shared" si="9"/>
        <v>0</v>
      </c>
    </row>
    <row r="29" spans="18:30" ht="23.25" customHeight="1">
      <c r="R29" s="28">
        <f>SUM(R6:R28)</f>
        <v>0</v>
      </c>
      <c r="S29" s="28">
        <f aca="true" t="shared" si="10" ref="S29:AD29">SUM(S6:S28)</f>
        <v>0</v>
      </c>
      <c r="T29" s="28">
        <f t="shared" si="10"/>
        <v>0</v>
      </c>
      <c r="U29" s="28">
        <f t="shared" si="10"/>
        <v>0</v>
      </c>
      <c r="V29" s="28">
        <f t="shared" si="10"/>
        <v>0</v>
      </c>
      <c r="W29" s="28">
        <f t="shared" si="10"/>
        <v>0</v>
      </c>
      <c r="X29" s="28">
        <f t="shared" si="10"/>
        <v>0</v>
      </c>
      <c r="Y29" s="28">
        <f t="shared" si="10"/>
        <v>12.51936</v>
      </c>
      <c r="Z29" s="28">
        <f t="shared" si="10"/>
        <v>0</v>
      </c>
      <c r="AA29" s="28">
        <f t="shared" si="10"/>
        <v>0</v>
      </c>
      <c r="AB29" s="28">
        <f t="shared" si="10"/>
        <v>0</v>
      </c>
      <c r="AC29" s="28">
        <f t="shared" si="10"/>
        <v>0</v>
      </c>
      <c r="AD29" s="28">
        <f t="shared" si="10"/>
        <v>0</v>
      </c>
    </row>
    <row r="30" spans="3:30" ht="23.25" customHeight="1">
      <c r="C30" s="20"/>
      <c r="D30" s="21" t="s">
        <v>32</v>
      </c>
      <c r="E30" s="56" t="s">
        <v>33</v>
      </c>
      <c r="F30" s="57"/>
      <c r="G30" s="49">
        <f>R30</f>
        <v>0</v>
      </c>
      <c r="H30" s="24" t="s">
        <v>40</v>
      </c>
      <c r="I30" s="34"/>
      <c r="J30" s="44"/>
      <c r="K30" s="44"/>
      <c r="L30" s="44"/>
      <c r="M30" s="44"/>
      <c r="R30" s="53">
        <f>SUM(R29:T29)</f>
        <v>0</v>
      </c>
      <c r="S30" s="54"/>
      <c r="T30" s="54"/>
      <c r="U30" s="55">
        <f>SUM(U29:X29)</f>
        <v>0</v>
      </c>
      <c r="V30" s="55"/>
      <c r="W30" s="55"/>
      <c r="X30" s="55"/>
      <c r="Y30" s="55">
        <f>SUM(Y29:AD29)</f>
        <v>12.51936</v>
      </c>
      <c r="Z30" s="55"/>
      <c r="AA30" s="55"/>
      <c r="AB30" s="55"/>
      <c r="AC30" s="55"/>
      <c r="AD30" s="55"/>
    </row>
    <row r="31" spans="3:28" ht="23.25" customHeight="1">
      <c r="C31" s="17"/>
      <c r="D31" s="22"/>
      <c r="E31" s="59" t="s">
        <v>34</v>
      </c>
      <c r="F31" s="60"/>
      <c r="G31" s="50">
        <f>U30</f>
        <v>0</v>
      </c>
      <c r="H31" s="25" t="s">
        <v>40</v>
      </c>
      <c r="I31" s="32"/>
      <c r="J31" s="44"/>
      <c r="K31" s="44"/>
      <c r="L31" s="44"/>
      <c r="M31" s="44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3:28" ht="23.25" customHeight="1">
      <c r="C32" s="17"/>
      <c r="D32" s="22"/>
      <c r="E32" s="59" t="s">
        <v>35</v>
      </c>
      <c r="F32" s="60"/>
      <c r="G32" s="50">
        <f>Y30</f>
        <v>12.51936</v>
      </c>
      <c r="H32" s="25" t="s">
        <v>40</v>
      </c>
      <c r="I32" s="32"/>
      <c r="J32" s="44"/>
      <c r="K32" s="44"/>
      <c r="L32" s="44"/>
      <c r="M32" s="44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3:28" ht="23.25" customHeight="1">
      <c r="C33" s="18"/>
      <c r="D33" s="23" t="s">
        <v>36</v>
      </c>
      <c r="E33" s="61"/>
      <c r="F33" s="62"/>
      <c r="G33" s="51">
        <f>U33</f>
        <v>12.51936</v>
      </c>
      <c r="H33" s="26" t="s">
        <v>40</v>
      </c>
      <c r="I33" s="33"/>
      <c r="J33" s="44"/>
      <c r="K33" s="44"/>
      <c r="L33" s="44"/>
      <c r="M33" s="44"/>
      <c r="S33" s="16"/>
      <c r="T33" s="16"/>
      <c r="U33" s="55">
        <f>SUM(R30:AD30)</f>
        <v>12.51936</v>
      </c>
      <c r="V33" s="55"/>
      <c r="W33" s="16"/>
      <c r="X33" s="16"/>
      <c r="Y33" s="16"/>
      <c r="Z33" s="16"/>
      <c r="AA33" s="16"/>
      <c r="AB33" s="16"/>
    </row>
    <row r="34" spans="19:28" ht="23.25" customHeight="1"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9:28" ht="23.25" customHeight="1"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9:28" ht="23.25" customHeight="1">
      <c r="S36" s="58"/>
      <c r="T36" s="58"/>
      <c r="U36" s="9"/>
      <c r="V36" s="9"/>
      <c r="W36" s="58"/>
      <c r="X36" s="58"/>
      <c r="Y36" s="9"/>
      <c r="Z36" s="9"/>
      <c r="AA36" s="58"/>
      <c r="AB36" s="58"/>
    </row>
  </sheetData>
  <sheetProtection password="CC25" sheet="1" objects="1" scenarios="1"/>
  <mergeCells count="11">
    <mergeCell ref="S36:T36"/>
    <mergeCell ref="W36:X36"/>
    <mergeCell ref="AA36:AB36"/>
    <mergeCell ref="E31:F31"/>
    <mergeCell ref="E32:F32"/>
    <mergeCell ref="E33:F33"/>
    <mergeCell ref="U33:V33"/>
    <mergeCell ref="R30:T30"/>
    <mergeCell ref="U30:X30"/>
    <mergeCell ref="Y30:AD30"/>
    <mergeCell ref="E30:F30"/>
  </mergeCells>
  <dataValidations count="1">
    <dataValidation type="list" allowBlank="1" showInputMessage="1" showErrorMessage="1" sqref="D6:D28">
      <formula1>$P$7:$P$22</formula1>
    </dataValidation>
  </dataValidations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2004-06-25T04:15:45Z</cp:lastPrinted>
  <dcterms:created xsi:type="dcterms:W3CDTF">2004-06-07T06:01:17Z</dcterms:created>
  <dcterms:modified xsi:type="dcterms:W3CDTF">2004-08-11T02:50:34Z</dcterms:modified>
  <cp:category/>
  <cp:version/>
  <cp:contentType/>
  <cp:contentStatus/>
</cp:coreProperties>
</file>